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DMINISTRACION_Y_FINANZAS\PRESUPUESTOS\"/>
    </mc:Choice>
  </mc:AlternateContent>
  <bookViews>
    <workbookView xWindow="0" yWindow="0" windowWidth="28800" windowHeight="12135"/>
  </bookViews>
  <sheets>
    <sheet name="Reporte de Formatos" sheetId="1" r:id="rId1"/>
  </sheets>
  <calcPr calcId="152511"/>
</workbook>
</file>

<file path=xl/calcChain.xml><?xml version="1.0" encoding="utf-8"?>
<calcChain xmlns="http://schemas.openxmlformats.org/spreadsheetml/2006/main">
  <c r="I30" i="1" l="1"/>
  <c r="H30" i="1"/>
  <c r="I29" i="1"/>
  <c r="H29" i="1"/>
  <c r="I28" i="1"/>
  <c r="H28" i="1"/>
  <c r="I27" i="1"/>
  <c r="H27" i="1"/>
  <c r="I26" i="1"/>
  <c r="H26" i="1"/>
  <c r="I25" i="1"/>
  <c r="H25" i="1"/>
  <c r="I24" i="1"/>
  <c r="H24" i="1"/>
  <c r="I23" i="1"/>
  <c r="H23" i="1"/>
  <c r="I22" i="1"/>
  <c r="H22" i="1"/>
  <c r="I18" i="1"/>
  <c r="H18" i="1"/>
  <c r="I17" i="1"/>
  <c r="H17" i="1"/>
  <c r="I16" i="1"/>
  <c r="H16" i="1"/>
  <c r="I15" i="1"/>
  <c r="H15" i="1"/>
  <c r="I14" i="1"/>
  <c r="H14" i="1"/>
  <c r="I13" i="1"/>
  <c r="H13" i="1"/>
  <c r="I12" i="1"/>
  <c r="H12" i="1"/>
  <c r="I11" i="1"/>
  <c r="H11" i="1"/>
  <c r="I10" i="1"/>
  <c r="H10" i="1"/>
  <c r="I9" i="1"/>
  <c r="H9" i="1"/>
  <c r="I8" i="1"/>
  <c r="H8" i="1"/>
</calcChain>
</file>

<file path=xl/sharedStrings.xml><?xml version="1.0" encoding="utf-8"?>
<sst xmlns="http://schemas.openxmlformats.org/spreadsheetml/2006/main" count="180" uniqueCount="80">
  <si>
    <t>45059</t>
  </si>
  <si>
    <t>TÍTULO</t>
  </si>
  <si>
    <t>NOMBRE CORTO</t>
  </si>
  <si>
    <t>DESCRIPCIÓN</t>
  </si>
  <si>
    <t>Informe financiero_Gasto por Capítulo, Concepto y Partida</t>
  </si>
  <si>
    <t>LTAIPEAM55FXXXI-I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</si>
  <si>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</si>
  <si>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</si>
  <si>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</si>
  <si>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</si>
  <si>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</si>
  <si>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</si>
  <si>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</si>
  <si>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</si>
  <si>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365733</t>
  </si>
  <si>
    <t>365743</t>
  </si>
  <si>
    <t>365744</t>
  </si>
  <si>
    <t>365735</t>
  </si>
  <si>
    <t>365749</t>
  </si>
  <si>
    <t>365736</t>
  </si>
  <si>
    <t>365750</t>
  </si>
  <si>
    <t>365737</t>
  </si>
  <si>
    <t>365751</t>
  </si>
  <si>
    <t>365738</t>
  </si>
  <si>
    <t>365739</t>
  </si>
  <si>
    <t>365752</t>
  </si>
  <si>
    <t>365740</t>
  </si>
  <si>
    <t>365741</t>
  </si>
  <si>
    <t>365742</t>
  </si>
  <si>
    <t>365745</t>
  </si>
  <si>
    <t>365746</t>
  </si>
  <si>
    <t>365747</t>
  </si>
  <si>
    <t>365748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</si>
  <si>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</si>
  <si>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</si>
  <si>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</si>
  <si>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</si>
  <si>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</si>
  <si>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</si>
  <si>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</si>
  <si>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</si>
  <si>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</si>
  <si>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</si>
  <si>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</si>
  <si>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</si>
  <si>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</si>
  <si>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</si>
  <si>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</si>
  <si>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</si>
  <si>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</si>
  <si>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</si>
  <si>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</si>
  <si>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</si>
  <si>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de carácter permanente</t>
  </si>
  <si>
    <t>Redistribución</t>
  </si>
  <si>
    <t>Remuneraciones de carácter transitorio</t>
  </si>
  <si>
    <t>Remuneraciones adicionales y especiales</t>
  </si>
  <si>
    <t>Seguridad Social</t>
  </si>
  <si>
    <t>Otras prestaciones económicas</t>
  </si>
  <si>
    <t>Material de administración y emisión de documentos</t>
  </si>
  <si>
    <t>Alimentos y utencilios</t>
  </si>
  <si>
    <t>Materia prima y artículos de producción</t>
  </si>
  <si>
    <t>Materiales de construcción y reparación</t>
  </si>
  <si>
    <t>Productos químicos, farmaceúticos y de laboratorio</t>
  </si>
  <si>
    <t>Combustibles y lubricantes</t>
  </si>
  <si>
    <t>Vestuario, blancos y prendas de protección</t>
  </si>
  <si>
    <t>Materiales y suministros de seguridad</t>
  </si>
  <si>
    <t>Herramientas, refacciones y accesorios</t>
  </si>
  <si>
    <t>Servicios básicos</t>
  </si>
  <si>
    <t>Servicios de arrendamiento</t>
  </si>
  <si>
    <t>Servicios profesionales</t>
  </si>
  <si>
    <t>Servicios financieros y bancarios</t>
  </si>
  <si>
    <t>Servicios de instalacion y reparación</t>
  </si>
  <si>
    <t>Servicios de comunicación social</t>
  </si>
  <si>
    <t>Servicios de traslado y viáticos</t>
  </si>
  <si>
    <t>Servicios oficiales</t>
  </si>
  <si>
    <t>Otros servicios generales</t>
  </si>
  <si>
    <t>http://www.utags.edu.mx/images/Archivos/Transparencia/InformesArmonizados/Informe-Mensual-Armonizado-ene-2018.pdf</t>
  </si>
  <si>
    <t>Dirección de Administración y Finanzas</t>
  </si>
  <si>
    <t>Federal y 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</si>
</sst>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4" fontId="0" fillId="0" borderId="0" xfId="0" applyNumberFormat="1"/>
    <xf numFmtId="4" fontId="0" fillId="3" borderId="0" xfId="0" applyNumberFormat="1" applyFill="1" applyBorder="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tags.edu.mx/images/Archivos/Transparencia/InformesArmonizados/Informe-Mensual-Armonizado-ene-2018.pdf" TargetMode="External"/><Relationship Id="rId1" Type="http://schemas.openxmlformats.org/officeDocument/2006/relationships/hyperlink" Target="http://www.utags.edu.mx/images/Archivos/Transparencia/InformesArmonizados/Informe-Mensual-Armonizado-ene-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bestFit="1"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15.42578125"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0" x14ac:dyDescent="0.25">
      <c r="A8">
        <v>2018</v>
      </c>
      <c r="B8" s="2">
        <v>43101</v>
      </c>
      <c r="C8" s="2">
        <v>43190</v>
      </c>
      <c r="D8">
        <v>1000</v>
      </c>
      <c r="E8">
        <v>1100</v>
      </c>
      <c r="F8">
        <v>113</v>
      </c>
      <c r="G8" t="s">
        <v>53</v>
      </c>
      <c r="H8" s="3">
        <f>51635229/12*3</f>
        <v>12908807.25</v>
      </c>
      <c r="I8" s="3">
        <f>51635229/12*3</f>
        <v>12908807.25</v>
      </c>
      <c r="J8" s="3">
        <v>6334225</v>
      </c>
      <c r="K8" s="3">
        <v>6334225</v>
      </c>
      <c r="L8" s="3">
        <v>6334225</v>
      </c>
      <c r="M8" s="3">
        <v>6334225</v>
      </c>
      <c r="N8" t="s">
        <v>54</v>
      </c>
      <c r="O8" s="5" t="s">
        <v>77</v>
      </c>
      <c r="P8" t="s">
        <v>78</v>
      </c>
      <c r="Q8" s="2">
        <v>43194</v>
      </c>
      <c r="R8" s="2">
        <v>43195</v>
      </c>
      <c r="S8" t="s">
        <v>79</v>
      </c>
    </row>
    <row r="9" spans="1:19" ht="30" x14ac:dyDescent="0.25">
      <c r="A9">
        <v>2018</v>
      </c>
      <c r="B9" s="2">
        <v>43101</v>
      </c>
      <c r="C9" s="2">
        <v>43190</v>
      </c>
      <c r="D9">
        <v>1000</v>
      </c>
      <c r="E9">
        <v>1200</v>
      </c>
      <c r="F9">
        <v>122</v>
      </c>
      <c r="G9" t="s">
        <v>55</v>
      </c>
      <c r="H9" s="3">
        <f>1505552/12*3</f>
        <v>376388</v>
      </c>
      <c r="I9" s="3">
        <f>1505552/12*3</f>
        <v>376388</v>
      </c>
      <c r="J9" s="3">
        <v>6496234</v>
      </c>
      <c r="K9" s="3">
        <v>6496234</v>
      </c>
      <c r="L9" s="3">
        <v>6496234</v>
      </c>
      <c r="M9" s="3">
        <v>6496234</v>
      </c>
      <c r="N9" t="s">
        <v>54</v>
      </c>
      <c r="O9" s="5" t="s">
        <v>77</v>
      </c>
      <c r="P9" t="s">
        <v>78</v>
      </c>
      <c r="Q9" s="2">
        <v>43194</v>
      </c>
      <c r="R9" s="2">
        <v>43195</v>
      </c>
      <c r="S9" t="s">
        <v>79</v>
      </c>
    </row>
    <row r="10" spans="1:19" ht="30" x14ac:dyDescent="0.25">
      <c r="A10">
        <v>2018</v>
      </c>
      <c r="B10" s="2">
        <v>43101</v>
      </c>
      <c r="C10" s="2">
        <v>43190</v>
      </c>
      <c r="D10">
        <v>1000</v>
      </c>
      <c r="E10">
        <v>1300</v>
      </c>
      <c r="F10">
        <v>130</v>
      </c>
      <c r="G10" t="s">
        <v>56</v>
      </c>
      <c r="H10" s="3">
        <f>12622781/12*3</f>
        <v>3155695.25</v>
      </c>
      <c r="I10" s="3">
        <f>12622781/12*3</f>
        <v>3155695.25</v>
      </c>
      <c r="J10" s="3">
        <v>3060606</v>
      </c>
      <c r="K10" s="3">
        <v>3060606</v>
      </c>
      <c r="L10" s="3">
        <v>3060606</v>
      </c>
      <c r="M10" s="3">
        <v>3060606</v>
      </c>
      <c r="N10" t="s">
        <v>54</v>
      </c>
      <c r="O10" s="5" t="s">
        <v>77</v>
      </c>
      <c r="P10" t="s">
        <v>78</v>
      </c>
      <c r="Q10" s="2">
        <v>43194</v>
      </c>
      <c r="R10" s="2">
        <v>43195</v>
      </c>
      <c r="S10" t="s">
        <v>79</v>
      </c>
    </row>
    <row r="11" spans="1:19" ht="30" x14ac:dyDescent="0.25">
      <c r="A11">
        <v>2018</v>
      </c>
      <c r="B11" s="2">
        <v>43101</v>
      </c>
      <c r="C11" s="2">
        <v>43190</v>
      </c>
      <c r="D11">
        <v>1000</v>
      </c>
      <c r="E11">
        <v>1400</v>
      </c>
      <c r="F11">
        <v>140</v>
      </c>
      <c r="G11" t="s">
        <v>57</v>
      </c>
      <c r="H11" s="4">
        <f>5377782/12*3</f>
        <v>1344445.5</v>
      </c>
      <c r="I11" s="4">
        <f>5377782/12*3</f>
        <v>1344445.5</v>
      </c>
      <c r="J11" s="4">
        <v>1205491</v>
      </c>
      <c r="K11" s="4">
        <v>1205491</v>
      </c>
      <c r="L11" s="4">
        <v>1205491</v>
      </c>
      <c r="M11" s="4">
        <v>1205491</v>
      </c>
      <c r="N11" t="s">
        <v>54</v>
      </c>
      <c r="O11" s="5" t="s">
        <v>77</v>
      </c>
      <c r="P11" t="s">
        <v>78</v>
      </c>
      <c r="Q11" s="2">
        <v>43194</v>
      </c>
      <c r="R11" s="2">
        <v>43195</v>
      </c>
      <c r="S11" t="s">
        <v>79</v>
      </c>
    </row>
    <row r="12" spans="1:19" ht="30" x14ac:dyDescent="0.25">
      <c r="A12">
        <v>2018</v>
      </c>
      <c r="B12" s="2">
        <v>43101</v>
      </c>
      <c r="C12" s="2">
        <v>43190</v>
      </c>
      <c r="D12">
        <v>1000</v>
      </c>
      <c r="E12">
        <v>1500</v>
      </c>
      <c r="F12">
        <v>150</v>
      </c>
      <c r="G12" t="s">
        <v>58</v>
      </c>
      <c r="H12" s="4">
        <f>19722653/12*3</f>
        <v>4930663.25</v>
      </c>
      <c r="I12" s="4">
        <f>19722653/12*3</f>
        <v>4930663.25</v>
      </c>
      <c r="J12" s="4">
        <v>4083588</v>
      </c>
      <c r="K12" s="4">
        <v>4083588</v>
      </c>
      <c r="L12" s="4">
        <v>4083588</v>
      </c>
      <c r="M12" s="4">
        <v>4083588</v>
      </c>
      <c r="N12" t="s">
        <v>54</v>
      </c>
      <c r="O12" s="5" t="s">
        <v>77</v>
      </c>
      <c r="P12" t="s">
        <v>78</v>
      </c>
      <c r="Q12" s="2">
        <v>43194</v>
      </c>
      <c r="R12" s="2">
        <v>43195</v>
      </c>
      <c r="S12" t="s">
        <v>79</v>
      </c>
    </row>
    <row r="13" spans="1:19" ht="30" x14ac:dyDescent="0.25">
      <c r="A13">
        <v>2018</v>
      </c>
      <c r="B13" s="2">
        <v>43101</v>
      </c>
      <c r="C13" s="2">
        <v>43190</v>
      </c>
      <c r="D13">
        <v>2000</v>
      </c>
      <c r="E13">
        <v>2100</v>
      </c>
      <c r="F13">
        <v>211</v>
      </c>
      <c r="G13" t="s">
        <v>59</v>
      </c>
      <c r="H13" s="3">
        <f>2229148/12*3</f>
        <v>557287</v>
      </c>
      <c r="I13" s="3">
        <f>2229148/12*3</f>
        <v>557287</v>
      </c>
      <c r="J13" s="3">
        <v>38135</v>
      </c>
      <c r="K13" s="3">
        <v>38135</v>
      </c>
      <c r="L13" s="3">
        <v>38135</v>
      </c>
      <c r="M13" s="3">
        <v>38135</v>
      </c>
      <c r="N13" t="s">
        <v>54</v>
      </c>
      <c r="O13" s="5" t="s">
        <v>77</v>
      </c>
      <c r="P13" t="s">
        <v>78</v>
      </c>
      <c r="Q13" s="2">
        <v>43194</v>
      </c>
      <c r="R13" s="2">
        <v>43195</v>
      </c>
      <c r="S13" t="s">
        <v>79</v>
      </c>
    </row>
    <row r="14" spans="1:19" ht="30" x14ac:dyDescent="0.25">
      <c r="A14">
        <v>2018</v>
      </c>
      <c r="B14" s="2">
        <v>43101</v>
      </c>
      <c r="C14" s="2">
        <v>43190</v>
      </c>
      <c r="D14">
        <v>2000</v>
      </c>
      <c r="E14">
        <v>2200</v>
      </c>
      <c r="F14">
        <v>220</v>
      </c>
      <c r="G14" t="s">
        <v>60</v>
      </c>
      <c r="H14" s="3">
        <f>533202/12*3</f>
        <v>133300.5</v>
      </c>
      <c r="I14" s="3">
        <f>533202/12*3</f>
        <v>133300.5</v>
      </c>
      <c r="J14" s="3">
        <v>16455</v>
      </c>
      <c r="K14" s="3">
        <v>16455</v>
      </c>
      <c r="L14" s="3">
        <v>16455</v>
      </c>
      <c r="M14" s="3">
        <v>16455</v>
      </c>
      <c r="N14" t="s">
        <v>54</v>
      </c>
      <c r="O14" s="5" t="s">
        <v>77</v>
      </c>
      <c r="P14" t="s">
        <v>78</v>
      </c>
      <c r="Q14" s="2">
        <v>43194</v>
      </c>
      <c r="R14" s="2">
        <v>43195</v>
      </c>
      <c r="S14" t="s">
        <v>79</v>
      </c>
    </row>
    <row r="15" spans="1:19" ht="30" x14ac:dyDescent="0.25">
      <c r="A15">
        <v>2018</v>
      </c>
      <c r="B15" s="2">
        <v>43101</v>
      </c>
      <c r="C15" s="2">
        <v>43190</v>
      </c>
      <c r="D15">
        <v>2000</v>
      </c>
      <c r="E15">
        <v>2300</v>
      </c>
      <c r="F15">
        <v>230</v>
      </c>
      <c r="G15" t="s">
        <v>61</v>
      </c>
      <c r="H15" s="3">
        <f>434950/12*3</f>
        <v>108737.5</v>
      </c>
      <c r="I15" s="3">
        <f>434950/12*3</f>
        <v>108737.5</v>
      </c>
      <c r="J15" s="3">
        <v>0</v>
      </c>
      <c r="K15" s="3">
        <v>0</v>
      </c>
      <c r="L15" s="3">
        <v>0</v>
      </c>
      <c r="M15" s="3">
        <v>0</v>
      </c>
      <c r="N15" t="s">
        <v>54</v>
      </c>
      <c r="O15" s="5" t="s">
        <v>77</v>
      </c>
      <c r="P15" t="s">
        <v>78</v>
      </c>
      <c r="Q15" s="2">
        <v>43194</v>
      </c>
      <c r="R15" s="2">
        <v>43195</v>
      </c>
      <c r="S15" t="s">
        <v>79</v>
      </c>
    </row>
    <row r="16" spans="1:19" ht="30" x14ac:dyDescent="0.25">
      <c r="A16">
        <v>2018</v>
      </c>
      <c r="B16" s="2">
        <v>43101</v>
      </c>
      <c r="C16" s="2">
        <v>43190</v>
      </c>
      <c r="D16">
        <v>2000</v>
      </c>
      <c r="E16">
        <v>2400</v>
      </c>
      <c r="F16">
        <v>240</v>
      </c>
      <c r="G16" t="s">
        <v>62</v>
      </c>
      <c r="H16" s="3">
        <f>205000/12*3</f>
        <v>51250</v>
      </c>
      <c r="I16" s="3">
        <f>205000/12*3</f>
        <v>51250</v>
      </c>
      <c r="J16" s="3">
        <v>6157</v>
      </c>
      <c r="K16" s="3">
        <v>6157</v>
      </c>
      <c r="L16" s="3">
        <v>6157</v>
      </c>
      <c r="M16" s="3">
        <v>6157</v>
      </c>
      <c r="N16" t="s">
        <v>54</v>
      </c>
      <c r="O16" s="5" t="s">
        <v>77</v>
      </c>
      <c r="P16" t="s">
        <v>78</v>
      </c>
      <c r="Q16" s="2">
        <v>43194</v>
      </c>
      <c r="R16" s="2">
        <v>43195</v>
      </c>
      <c r="S16" t="s">
        <v>79</v>
      </c>
    </row>
    <row r="17" spans="1:19" ht="30" x14ac:dyDescent="0.25">
      <c r="A17">
        <v>2018</v>
      </c>
      <c r="B17" s="2">
        <v>43101</v>
      </c>
      <c r="C17" s="2">
        <v>43190</v>
      </c>
      <c r="D17">
        <v>2000</v>
      </c>
      <c r="E17">
        <v>2500</v>
      </c>
      <c r="F17">
        <v>250</v>
      </c>
      <c r="G17" t="s">
        <v>63</v>
      </c>
      <c r="H17" s="3">
        <f>350000/12*3</f>
        <v>87500</v>
      </c>
      <c r="I17" s="3">
        <f>350000/12*3</f>
        <v>87500</v>
      </c>
      <c r="J17" s="3">
        <v>150</v>
      </c>
      <c r="K17" s="3">
        <v>150</v>
      </c>
      <c r="L17" s="3">
        <v>150</v>
      </c>
      <c r="M17" s="3">
        <v>150</v>
      </c>
      <c r="N17" t="s">
        <v>54</v>
      </c>
      <c r="O17" s="5" t="s">
        <v>77</v>
      </c>
      <c r="P17" t="s">
        <v>78</v>
      </c>
      <c r="Q17" s="2">
        <v>43194</v>
      </c>
      <c r="R17" s="2">
        <v>43195</v>
      </c>
      <c r="S17" t="s">
        <v>79</v>
      </c>
    </row>
    <row r="18" spans="1:19" ht="30" x14ac:dyDescent="0.25">
      <c r="A18">
        <v>2018</v>
      </c>
      <c r="B18" s="2">
        <v>43101</v>
      </c>
      <c r="C18" s="2">
        <v>43190</v>
      </c>
      <c r="D18">
        <v>2000</v>
      </c>
      <c r="E18">
        <v>2600</v>
      </c>
      <c r="F18">
        <v>260</v>
      </c>
      <c r="G18" t="s">
        <v>64</v>
      </c>
      <c r="H18" s="3">
        <f>210000/12*3</f>
        <v>52500</v>
      </c>
      <c r="I18" s="3">
        <f>210000/12*3</f>
        <v>52500</v>
      </c>
      <c r="J18" s="3">
        <v>48707</v>
      </c>
      <c r="K18" s="3">
        <v>48707</v>
      </c>
      <c r="L18" s="3">
        <v>48707</v>
      </c>
      <c r="M18" s="3">
        <v>48707</v>
      </c>
      <c r="N18" t="s">
        <v>54</v>
      </c>
      <c r="O18" s="5" t="s">
        <v>77</v>
      </c>
      <c r="P18" t="s">
        <v>78</v>
      </c>
      <c r="Q18" s="2">
        <v>43194</v>
      </c>
      <c r="R18" s="2">
        <v>43195</v>
      </c>
      <c r="S18" t="s">
        <v>79</v>
      </c>
    </row>
    <row r="19" spans="1:19" ht="30" x14ac:dyDescent="0.25">
      <c r="A19">
        <v>2018</v>
      </c>
      <c r="B19" s="2">
        <v>43101</v>
      </c>
      <c r="C19" s="2">
        <v>43190</v>
      </c>
      <c r="D19">
        <v>2000</v>
      </c>
      <c r="E19">
        <v>2700</v>
      </c>
      <c r="F19">
        <v>270</v>
      </c>
      <c r="G19" t="s">
        <v>65</v>
      </c>
      <c r="H19" s="3">
        <v>0</v>
      </c>
      <c r="I19" s="3">
        <v>0</v>
      </c>
      <c r="J19" s="3">
        <v>10541</v>
      </c>
      <c r="K19" s="3">
        <v>10541</v>
      </c>
      <c r="L19" s="3">
        <v>10541</v>
      </c>
      <c r="M19" s="3">
        <v>10541</v>
      </c>
      <c r="N19" t="s">
        <v>54</v>
      </c>
      <c r="O19" s="5" t="s">
        <v>77</v>
      </c>
      <c r="P19" t="s">
        <v>78</v>
      </c>
      <c r="Q19" s="2">
        <v>43194</v>
      </c>
      <c r="R19" s="2">
        <v>43195</v>
      </c>
      <c r="S19" t="s">
        <v>79</v>
      </c>
    </row>
    <row r="20" spans="1:19" ht="30" x14ac:dyDescent="0.25">
      <c r="A20">
        <v>2018</v>
      </c>
      <c r="B20" s="2">
        <v>43101</v>
      </c>
      <c r="C20" s="2">
        <v>43190</v>
      </c>
      <c r="D20">
        <v>2000</v>
      </c>
      <c r="E20">
        <v>2800</v>
      </c>
      <c r="F20">
        <v>280</v>
      </c>
      <c r="G20" t="s">
        <v>66</v>
      </c>
      <c r="H20" s="3">
        <v>0</v>
      </c>
      <c r="I20" s="3">
        <v>0</v>
      </c>
      <c r="J20" s="3">
        <v>0</v>
      </c>
      <c r="K20" s="3">
        <v>0</v>
      </c>
      <c r="L20" s="3">
        <v>0</v>
      </c>
      <c r="M20" s="3">
        <v>0</v>
      </c>
      <c r="N20" t="s">
        <v>54</v>
      </c>
      <c r="O20" s="5" t="s">
        <v>77</v>
      </c>
      <c r="P20" t="s">
        <v>78</v>
      </c>
      <c r="Q20" s="2">
        <v>43194</v>
      </c>
      <c r="R20" s="2">
        <v>43195</v>
      </c>
      <c r="S20" t="s">
        <v>79</v>
      </c>
    </row>
    <row r="21" spans="1:19" ht="30" x14ac:dyDescent="0.25">
      <c r="A21">
        <v>2018</v>
      </c>
      <c r="B21" s="2">
        <v>43101</v>
      </c>
      <c r="C21" s="2">
        <v>43190</v>
      </c>
      <c r="D21">
        <v>2000</v>
      </c>
      <c r="E21">
        <v>2900</v>
      </c>
      <c r="F21">
        <v>290</v>
      </c>
      <c r="G21" t="s">
        <v>67</v>
      </c>
      <c r="H21" s="3">
        <v>0</v>
      </c>
      <c r="I21" s="3">
        <v>0</v>
      </c>
      <c r="J21" s="3">
        <v>1633</v>
      </c>
      <c r="K21" s="3">
        <v>1633</v>
      </c>
      <c r="L21" s="3">
        <v>1633</v>
      </c>
      <c r="M21" s="3">
        <v>1633</v>
      </c>
      <c r="N21" t="s">
        <v>54</v>
      </c>
      <c r="O21" s="5" t="s">
        <v>77</v>
      </c>
      <c r="P21" t="s">
        <v>78</v>
      </c>
      <c r="Q21" s="2">
        <v>43194</v>
      </c>
      <c r="R21" s="2">
        <v>43195</v>
      </c>
      <c r="S21" t="s">
        <v>79</v>
      </c>
    </row>
    <row r="22" spans="1:19" ht="30" x14ac:dyDescent="0.25">
      <c r="A22">
        <v>2018</v>
      </c>
      <c r="B22" s="2">
        <v>43101</v>
      </c>
      <c r="C22" s="2">
        <v>43190</v>
      </c>
      <c r="D22">
        <v>3000</v>
      </c>
      <c r="E22">
        <v>3100</v>
      </c>
      <c r="F22">
        <v>310</v>
      </c>
      <c r="G22" t="s">
        <v>68</v>
      </c>
      <c r="H22" s="3">
        <f>2545900/12*3</f>
        <v>636475</v>
      </c>
      <c r="I22" s="3">
        <f>2545900/12*3</f>
        <v>636475</v>
      </c>
      <c r="J22" s="3">
        <v>545538</v>
      </c>
      <c r="K22" s="3">
        <v>545538</v>
      </c>
      <c r="L22" s="3">
        <v>545538</v>
      </c>
      <c r="M22" s="3">
        <v>545538</v>
      </c>
      <c r="N22" t="s">
        <v>54</v>
      </c>
      <c r="O22" s="5" t="s">
        <v>77</v>
      </c>
      <c r="P22" t="s">
        <v>78</v>
      </c>
      <c r="Q22" s="2">
        <v>43194</v>
      </c>
      <c r="R22" s="2">
        <v>43195</v>
      </c>
      <c r="S22" t="s">
        <v>79</v>
      </c>
    </row>
    <row r="23" spans="1:19" ht="30" x14ac:dyDescent="0.25">
      <c r="A23">
        <v>2018</v>
      </c>
      <c r="B23" s="2">
        <v>43101</v>
      </c>
      <c r="C23" s="2">
        <v>43190</v>
      </c>
      <c r="D23">
        <v>3000</v>
      </c>
      <c r="E23">
        <v>3200</v>
      </c>
      <c r="F23">
        <v>320</v>
      </c>
      <c r="G23" t="s">
        <v>69</v>
      </c>
      <c r="H23" s="3">
        <f>2295947/12*3</f>
        <v>573986.75</v>
      </c>
      <c r="I23" s="3">
        <f>2295947/12*3</f>
        <v>573986.75</v>
      </c>
      <c r="J23" s="3">
        <v>78061</v>
      </c>
      <c r="K23" s="3">
        <v>78061</v>
      </c>
      <c r="L23" s="3">
        <v>78061</v>
      </c>
      <c r="M23" s="3">
        <v>78061</v>
      </c>
      <c r="N23" t="s">
        <v>54</v>
      </c>
      <c r="O23" s="5" t="s">
        <v>77</v>
      </c>
      <c r="P23" t="s">
        <v>78</v>
      </c>
      <c r="Q23" s="2">
        <v>43194</v>
      </c>
      <c r="R23" s="2">
        <v>43195</v>
      </c>
      <c r="S23" t="s">
        <v>79</v>
      </c>
    </row>
    <row r="24" spans="1:19" ht="30" x14ac:dyDescent="0.25">
      <c r="A24">
        <v>2018</v>
      </c>
      <c r="B24" s="2">
        <v>43101</v>
      </c>
      <c r="C24" s="2">
        <v>43190</v>
      </c>
      <c r="D24">
        <v>3000</v>
      </c>
      <c r="E24">
        <v>3300</v>
      </c>
      <c r="F24">
        <v>330</v>
      </c>
      <c r="G24" t="s">
        <v>70</v>
      </c>
      <c r="H24" s="3">
        <f>6232443/12*3</f>
        <v>1558110.75</v>
      </c>
      <c r="I24" s="3">
        <f>5272587/12*3</f>
        <v>1318146.75</v>
      </c>
      <c r="J24" s="3">
        <v>547926</v>
      </c>
      <c r="K24" s="3">
        <v>547926</v>
      </c>
      <c r="L24" s="3">
        <v>547926</v>
      </c>
      <c r="M24" s="3">
        <v>547926</v>
      </c>
      <c r="N24" t="s">
        <v>54</v>
      </c>
      <c r="O24" s="5" t="s">
        <v>77</v>
      </c>
      <c r="P24" t="s">
        <v>78</v>
      </c>
      <c r="Q24" s="2">
        <v>43194</v>
      </c>
      <c r="R24" s="2">
        <v>43195</v>
      </c>
      <c r="S24" t="s">
        <v>79</v>
      </c>
    </row>
    <row r="25" spans="1:19" ht="30" x14ac:dyDescent="0.25">
      <c r="A25">
        <v>2018</v>
      </c>
      <c r="B25" s="2">
        <v>43101</v>
      </c>
      <c r="C25" s="2">
        <v>43190</v>
      </c>
      <c r="D25">
        <v>3000</v>
      </c>
      <c r="E25">
        <v>3400</v>
      </c>
      <c r="F25">
        <v>340</v>
      </c>
      <c r="G25" t="s">
        <v>71</v>
      </c>
      <c r="H25" s="3">
        <f>300480/12*3</f>
        <v>75120</v>
      </c>
      <c r="I25" s="3">
        <f>300480/12*3</f>
        <v>75120</v>
      </c>
      <c r="J25" s="3">
        <v>165829</v>
      </c>
      <c r="K25" s="3">
        <v>165829</v>
      </c>
      <c r="L25" s="3">
        <v>165829</v>
      </c>
      <c r="M25" s="3">
        <v>165829</v>
      </c>
      <c r="N25" t="s">
        <v>54</v>
      </c>
      <c r="O25" s="5" t="s">
        <v>77</v>
      </c>
      <c r="P25" t="s">
        <v>78</v>
      </c>
      <c r="Q25" s="2">
        <v>43194</v>
      </c>
      <c r="R25" s="2">
        <v>43195</v>
      </c>
      <c r="S25" t="s">
        <v>79</v>
      </c>
    </row>
    <row r="26" spans="1:19" ht="30" x14ac:dyDescent="0.25">
      <c r="A26">
        <v>2018</v>
      </c>
      <c r="B26" s="2">
        <v>43101</v>
      </c>
      <c r="C26" s="2">
        <v>43190</v>
      </c>
      <c r="D26">
        <v>3000</v>
      </c>
      <c r="E26">
        <v>3500</v>
      </c>
      <c r="F26">
        <v>350</v>
      </c>
      <c r="G26" t="s">
        <v>72</v>
      </c>
      <c r="H26" s="3">
        <f>7204000/12*3</f>
        <v>1801000</v>
      </c>
      <c r="I26" s="3">
        <f>7204000/12*3</f>
        <v>1801000</v>
      </c>
      <c r="J26" s="3">
        <v>912183</v>
      </c>
      <c r="K26" s="3">
        <v>912183</v>
      </c>
      <c r="L26" s="3">
        <v>912183</v>
      </c>
      <c r="M26" s="3">
        <v>912183</v>
      </c>
      <c r="N26" t="s">
        <v>54</v>
      </c>
      <c r="O26" s="5" t="s">
        <v>77</v>
      </c>
      <c r="P26" t="s">
        <v>78</v>
      </c>
      <c r="Q26" s="2">
        <v>43194</v>
      </c>
      <c r="R26" s="2">
        <v>43195</v>
      </c>
      <c r="S26" t="s">
        <v>79</v>
      </c>
    </row>
    <row r="27" spans="1:19" ht="30" x14ac:dyDescent="0.25">
      <c r="A27">
        <v>2018</v>
      </c>
      <c r="B27" s="2">
        <v>43101</v>
      </c>
      <c r="C27" s="2">
        <v>43190</v>
      </c>
      <c r="D27">
        <v>3000</v>
      </c>
      <c r="E27">
        <v>3600</v>
      </c>
      <c r="F27">
        <v>360</v>
      </c>
      <c r="G27" t="s">
        <v>73</v>
      </c>
      <c r="H27" s="3">
        <f>905000/12*3</f>
        <v>226250</v>
      </c>
      <c r="I27" s="3">
        <f>905000/12*3</f>
        <v>226250</v>
      </c>
      <c r="J27" s="3">
        <v>8806</v>
      </c>
      <c r="K27" s="3">
        <v>8806</v>
      </c>
      <c r="L27" s="3">
        <v>8806</v>
      </c>
      <c r="M27" s="3">
        <v>8806</v>
      </c>
      <c r="N27" t="s">
        <v>54</v>
      </c>
      <c r="O27" s="5" t="s">
        <v>77</v>
      </c>
      <c r="P27" t="s">
        <v>78</v>
      </c>
      <c r="Q27" s="2">
        <v>43194</v>
      </c>
      <c r="R27" s="2">
        <v>43195</v>
      </c>
      <c r="S27" t="s">
        <v>79</v>
      </c>
    </row>
    <row r="28" spans="1:19" ht="30" x14ac:dyDescent="0.25">
      <c r="A28">
        <v>2018</v>
      </c>
      <c r="B28" s="2">
        <v>43101</v>
      </c>
      <c r="C28" s="2">
        <v>43190</v>
      </c>
      <c r="D28">
        <v>3000</v>
      </c>
      <c r="E28">
        <v>3700</v>
      </c>
      <c r="F28">
        <v>370</v>
      </c>
      <c r="G28" t="s">
        <v>74</v>
      </c>
      <c r="H28" s="3">
        <f>2028079/12*3</f>
        <v>507019.75</v>
      </c>
      <c r="I28" s="3">
        <f>2028079/12*3</f>
        <v>507019.75</v>
      </c>
      <c r="J28" s="3">
        <v>197946</v>
      </c>
      <c r="K28" s="3">
        <v>197946</v>
      </c>
      <c r="L28" s="3">
        <v>197946</v>
      </c>
      <c r="M28" s="3">
        <v>197946</v>
      </c>
      <c r="N28" t="s">
        <v>54</v>
      </c>
      <c r="O28" s="5" t="s">
        <v>77</v>
      </c>
      <c r="P28" t="s">
        <v>78</v>
      </c>
      <c r="Q28" s="2">
        <v>43194</v>
      </c>
      <c r="R28" s="2">
        <v>43195</v>
      </c>
      <c r="S28" t="s">
        <v>79</v>
      </c>
    </row>
    <row r="29" spans="1:19" ht="30" x14ac:dyDescent="0.25">
      <c r="A29">
        <v>2018</v>
      </c>
      <c r="B29" s="2">
        <v>43101</v>
      </c>
      <c r="C29" s="2">
        <v>43190</v>
      </c>
      <c r="D29">
        <v>3000</v>
      </c>
      <c r="E29">
        <v>3800</v>
      </c>
      <c r="F29">
        <v>380</v>
      </c>
      <c r="G29" t="s">
        <v>75</v>
      </c>
      <c r="H29" s="3">
        <f>6564427/12*3</f>
        <v>1641106.75</v>
      </c>
      <c r="I29" s="3">
        <f>6564427/12*3</f>
        <v>1641106.75</v>
      </c>
      <c r="J29" s="3">
        <v>596638</v>
      </c>
      <c r="K29" s="3">
        <v>596638</v>
      </c>
      <c r="L29" s="3">
        <v>596638</v>
      </c>
      <c r="M29" s="3">
        <v>596638</v>
      </c>
      <c r="N29" t="s">
        <v>54</v>
      </c>
      <c r="O29" s="5" t="s">
        <v>77</v>
      </c>
      <c r="P29" t="s">
        <v>78</v>
      </c>
      <c r="Q29" s="2">
        <v>43194</v>
      </c>
      <c r="R29" s="2">
        <v>43195</v>
      </c>
      <c r="S29" t="s">
        <v>79</v>
      </c>
    </row>
    <row r="30" spans="1:19" ht="30" x14ac:dyDescent="0.25">
      <c r="A30">
        <v>2018</v>
      </c>
      <c r="B30" s="2">
        <v>43101</v>
      </c>
      <c r="C30" s="2">
        <v>43190</v>
      </c>
      <c r="D30">
        <v>3000</v>
      </c>
      <c r="E30">
        <v>3900</v>
      </c>
      <c r="F30">
        <v>390</v>
      </c>
      <c r="G30" t="s">
        <v>76</v>
      </c>
      <c r="H30" s="3">
        <f>1337564/12*3</f>
        <v>334391</v>
      </c>
      <c r="I30" s="3">
        <f>1337564/12*3</f>
        <v>334391</v>
      </c>
      <c r="J30" s="3">
        <v>255794</v>
      </c>
      <c r="K30" s="3">
        <v>255794</v>
      </c>
      <c r="L30" s="3">
        <v>255794</v>
      </c>
      <c r="M30" s="3">
        <v>255794</v>
      </c>
      <c r="N30" t="s">
        <v>54</v>
      </c>
      <c r="O30" s="5" t="s">
        <v>77</v>
      </c>
      <c r="P30" t="s">
        <v>78</v>
      </c>
      <c r="Q30" s="2">
        <v>43194</v>
      </c>
      <c r="R30" s="2">
        <v>43195</v>
      </c>
      <c r="S30" t="s">
        <v>79</v>
      </c>
    </row>
  </sheetData>
  <mergeCells count="7">
    <mergeCell ref="A6:S6"/>
    <mergeCell ref="A2:C2"/>
    <mergeCell ref="D2:F2"/>
    <mergeCell ref="G2:I2"/>
    <mergeCell ref="A3:C3"/>
    <mergeCell ref="D3:F3"/>
    <mergeCell ref="G3:I3"/>
  </mergeCells>
  <hyperlinks>
    <hyperlink ref="O8" r:id="rId1"/>
    <hyperlink ref="O9:O30" r:id="rId2" display="http://www.utags.edu.mx/images/Archivos/Transparencia/InformesArmonizados/Informe-Mensual-Armonizado-ene-2018.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Antonio Bárcenas</cp:lastModifiedBy>
  <dcterms:created xsi:type="dcterms:W3CDTF">2018-08-17T13:15:19Z</dcterms:created>
  <dcterms:modified xsi:type="dcterms:W3CDTF">2018-08-17T13:26:06Z</dcterms:modified>
</cp:coreProperties>
</file>