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4TO TRIMESTRE 2021\01) FRACCION XXI\"/>
    </mc:Choice>
  </mc:AlternateContent>
  <bookViews>
    <workbookView xWindow="0" yWindow="0" windowWidth="28800" windowHeight="1233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I10" i="2"/>
  <c r="I9" i="2"/>
  <c r="I8" i="2"/>
  <c r="I7" i="2"/>
  <c r="I6" i="2"/>
  <c r="I5" i="2"/>
  <c r="I4" i="2"/>
  <c r="H8" i="2"/>
  <c r="H7" i="2"/>
  <c r="H6" i="2"/>
  <c r="H5" i="2"/>
  <c r="H4" i="2"/>
  <c r="F6" i="2"/>
  <c r="F5" i="2"/>
  <c r="F10" i="2"/>
  <c r="F9" i="2"/>
  <c r="F8" i="2"/>
  <c r="F7" i="2"/>
  <c r="F4" i="2"/>
  <c r="E4" i="2"/>
</calcChain>
</file>

<file path=xl/sharedStrings.xml><?xml version="1.0" encoding="utf-8"?>
<sst xmlns="http://schemas.openxmlformats.org/spreadsheetml/2006/main" count="69" uniqueCount="60">
  <si>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</si>
  <si>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</si>
  <si>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</si>
  <si>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</si>
  <si>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</si>
  <si>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</si>
  <si>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</si>
  <si>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</si>
  <si>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</si>
  <si>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</si>
  <si>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</si>
  <si>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</si>
  <si>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</si>
  <si>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</si>
  <si>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</si>
  <si>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</si>
  <si>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</si>
  <si>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</si>
  <si>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</si>
  <si>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</si>
  <si>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</si>
  <si>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</si>
  <si>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</si>
  <si>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</si>
  <si>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</si>
  <si>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</si>
  <si>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</si>
  <si>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</si>
  <si>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</si>
  <si>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</si>
  <si>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</si>
  <si>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</si>
  <si>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</si>
  <si>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</si>
  <si>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</si>
  <si>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</si>
  <si>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</si>
  <si>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</si>
  <si>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</si>
  <si>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</si>
  <si>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</si>
  <si>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</si>
  <si>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</si>
  <si>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</si>
  <si>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</si>
  <si>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</si>
  <si>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</si>
  <si>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</si>
  <si>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</si>
  <si>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</si>
  <si>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</si>
  <si>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</si>
  <si>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</si>
  <si>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</si>
  <si>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</si>
  <si>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</si>
  <si>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Inversion Publica</t>
  </si>
  <si>
    <t>Subdirección de Administración y Finanzas</t>
  </si>
  <si>
    <t>https://www.utags.edu.mx/index.php/acerca-de/estados-financieros</t>
  </si>
  <si>
    <t>Contingencias socioeconomicas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</si>
</sst>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44470</v>
      </c>
      <c r="C8" s="3">
        <v>44561</v>
      </c>
      <c r="D8">
        <v>1</v>
      </c>
      <c r="E8" s="4" t="s">
        <v>58</v>
      </c>
      <c r="F8" t="s">
        <v>57</v>
      </c>
      <c r="G8" s="3">
        <v>44581</v>
      </c>
      <c r="H8" s="3">
        <v>44581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8">
        <v>95510400</v>
      </c>
      <c r="E4" s="8">
        <f>1515022+1515022-2225393+245826.82</f>
        <v>1050477.82</v>
      </c>
      <c r="F4" s="8">
        <f>+D4+E4</f>
        <v>96560877.819999993</v>
      </c>
      <c r="G4" s="8">
        <v>96289425</v>
      </c>
      <c r="H4" s="8">
        <f>+G4-64500-242000-2010461.59-223348.61</f>
        <v>93749114.799999997</v>
      </c>
      <c r="I4" s="8">
        <f>+F4-G4</f>
        <v>271452.81999999285</v>
      </c>
    </row>
    <row r="5" spans="1:9" x14ac:dyDescent="0.25">
      <c r="A5">
        <v>1</v>
      </c>
      <c r="B5">
        <v>2000</v>
      </c>
      <c r="C5" t="s">
        <v>52</v>
      </c>
      <c r="D5" s="8">
        <v>8670294</v>
      </c>
      <c r="E5" s="8">
        <v>0</v>
      </c>
      <c r="F5" s="8">
        <f>+D5+E5</f>
        <v>8670294</v>
      </c>
      <c r="G5" s="8">
        <v>8447939.1500000004</v>
      </c>
      <c r="H5" s="8">
        <f>+G5-1959196.52</f>
        <v>6488742.6300000008</v>
      </c>
      <c r="I5" s="8">
        <f t="shared" ref="I5:I10" si="0">+F5-G5</f>
        <v>222354.84999999963</v>
      </c>
    </row>
    <row r="6" spans="1:9" x14ac:dyDescent="0.25">
      <c r="A6">
        <v>1</v>
      </c>
      <c r="B6">
        <v>3000</v>
      </c>
      <c r="C6" t="s">
        <v>53</v>
      </c>
      <c r="D6" s="8">
        <v>24993049</v>
      </c>
      <c r="E6" s="8">
        <v>0</v>
      </c>
      <c r="F6" s="8">
        <f>+D6+E6</f>
        <v>24993049</v>
      </c>
      <c r="G6" s="8">
        <v>21452227.739999998</v>
      </c>
      <c r="H6" s="8">
        <f>+G6-1698293.24</f>
        <v>19753934.5</v>
      </c>
      <c r="I6" s="8">
        <f t="shared" si="0"/>
        <v>3540821.2600000016</v>
      </c>
    </row>
    <row r="7" spans="1:9" x14ac:dyDescent="0.25">
      <c r="A7">
        <v>1</v>
      </c>
      <c r="B7">
        <v>4000</v>
      </c>
      <c r="C7" t="s">
        <v>54</v>
      </c>
      <c r="D7" s="8">
        <v>0</v>
      </c>
      <c r="E7" s="8">
        <v>1780679.92</v>
      </c>
      <c r="F7" s="8">
        <f t="shared" ref="F5:F10" si="1">+D7+E7</f>
        <v>1780679.92</v>
      </c>
      <c r="G7" s="8">
        <v>1780679.92</v>
      </c>
      <c r="H7" s="8">
        <f>+G7</f>
        <v>1780679.92</v>
      </c>
      <c r="I7" s="8">
        <f t="shared" si="0"/>
        <v>0</v>
      </c>
    </row>
    <row r="8" spans="1:9" x14ac:dyDescent="0.25">
      <c r="A8">
        <v>1</v>
      </c>
      <c r="B8">
        <v>5000</v>
      </c>
      <c r="C8" t="s">
        <v>55</v>
      </c>
      <c r="D8" s="8">
        <v>2000000</v>
      </c>
      <c r="E8" s="8">
        <v>10666203.550000001</v>
      </c>
      <c r="F8" s="8">
        <f t="shared" si="1"/>
        <v>12666203.550000001</v>
      </c>
      <c r="G8" s="8">
        <v>9834568.2100000009</v>
      </c>
      <c r="H8" s="8">
        <f>+G8-3250165.59</f>
        <v>6584402.620000001</v>
      </c>
      <c r="I8" s="8">
        <f t="shared" si="0"/>
        <v>2831635.34</v>
      </c>
    </row>
    <row r="9" spans="1:9" x14ac:dyDescent="0.25">
      <c r="A9">
        <v>1</v>
      </c>
      <c r="B9">
        <v>6000</v>
      </c>
      <c r="C9" t="s">
        <v>56</v>
      </c>
      <c r="D9" s="8">
        <v>0</v>
      </c>
      <c r="E9" s="8">
        <v>4747980</v>
      </c>
      <c r="F9" s="8">
        <f t="shared" si="1"/>
        <v>4747980</v>
      </c>
      <c r="G9" s="8">
        <v>4747980</v>
      </c>
      <c r="H9" s="8">
        <v>4747980</v>
      </c>
      <c r="I9" s="8">
        <f t="shared" si="0"/>
        <v>0</v>
      </c>
    </row>
    <row r="10" spans="1:9" x14ac:dyDescent="0.25">
      <c r="A10">
        <v>1</v>
      </c>
      <c r="B10">
        <v>7000</v>
      </c>
      <c r="C10" t="s">
        <v>59</v>
      </c>
      <c r="D10" s="8">
        <v>0</v>
      </c>
      <c r="E10" s="8">
        <v>2225392.66</v>
      </c>
      <c r="F10" s="8">
        <f t="shared" si="1"/>
        <v>2225392.66</v>
      </c>
      <c r="G10" s="8">
        <v>2225392.66</v>
      </c>
      <c r="H10" s="8">
        <v>2225392.66</v>
      </c>
      <c r="I10" s="8">
        <f t="shared" si="0"/>
        <v>0</v>
      </c>
    </row>
    <row r="11" spans="1:9" x14ac:dyDescent="0.25">
      <c r="D11" s="8"/>
      <c r="E11" s="8"/>
      <c r="F11" s="8"/>
      <c r="G11" s="8"/>
      <c r="H11" s="8"/>
      <c r="I11" s="8"/>
    </row>
    <row r="12" spans="1:9" x14ac:dyDescent="0.25">
      <c r="D12" s="8">
        <f t="shared" ref="D12" si="2">SUM(D4:D11)</f>
        <v>131173743</v>
      </c>
      <c r="E12" s="8">
        <f>SUM(E4:E11)</f>
        <v>20470733.949999999</v>
      </c>
      <c r="F12" s="8">
        <f>SUM(F4:F11)</f>
        <v>151644476.94999999</v>
      </c>
      <c r="G12" s="8">
        <f>SUM(G4:G11)</f>
        <v>144778212.68000001</v>
      </c>
      <c r="H12" s="8">
        <f>SUM(H4:H11)</f>
        <v>135330247.13</v>
      </c>
      <c r="I12" s="8">
        <f>SUM(I4:I11)</f>
        <v>6866264.269999994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2022-01-21T00:14:42Z</dcterms:modified>
</cp:coreProperties>
</file>